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приложение 4" sheetId="1" r:id="rId1"/>
    <sheet name="приложение 4 продолжение" sheetId="2" r:id="rId2"/>
  </sheets>
  <definedNames>
    <definedName name="_xlnm.Print_Titles" localSheetId="0">'приложение 4'!$20:$22</definedName>
  </definedNames>
  <calcPr calcId="124519"/>
</workbook>
</file>

<file path=xl/calcChain.xml><?xml version="1.0" encoding="utf-8"?>
<calcChain xmlns="http://schemas.openxmlformats.org/spreadsheetml/2006/main">
  <c r="J57" i="1"/>
  <c r="I58"/>
  <c r="I57"/>
  <c r="E13" i="2" l="1"/>
  <c r="G57" i="1" l="1"/>
  <c r="H57"/>
  <c r="F57"/>
  <c r="J40"/>
  <c r="J41"/>
  <c r="J42"/>
  <c r="J43"/>
  <c r="J45"/>
  <c r="J47"/>
  <c r="J48"/>
  <c r="J49"/>
  <c r="J50"/>
  <c r="J51"/>
  <c r="J52"/>
  <c r="J53"/>
  <c r="J54"/>
  <c r="J56"/>
  <c r="G36"/>
  <c r="H36"/>
  <c r="I36"/>
  <c r="F36"/>
  <c r="J33"/>
  <c r="G58" l="1"/>
  <c r="H58"/>
  <c r="L57"/>
  <c r="L58" s="1"/>
  <c r="M57"/>
  <c r="M58" s="1"/>
  <c r="N57"/>
  <c r="N58" s="1"/>
  <c r="O57"/>
  <c r="O58" s="1"/>
  <c r="P57"/>
  <c r="P58" s="1"/>
  <c r="Q57"/>
  <c r="Q58" s="1"/>
  <c r="R57"/>
  <c r="R58" s="1"/>
  <c r="S57"/>
  <c r="S58" s="1"/>
  <c r="F58" l="1"/>
  <c r="J39"/>
  <c r="J35" l="1"/>
  <c r="J34"/>
  <c r="J36" l="1"/>
  <c r="J58" s="1"/>
</calcChain>
</file>

<file path=xl/sharedStrings.xml><?xml version="1.0" encoding="utf-8"?>
<sst xmlns="http://schemas.openxmlformats.org/spreadsheetml/2006/main" count="145" uniqueCount="109">
  <si>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</si>
  <si>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</si>
  <si>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</si>
  <si>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</si>
  <si>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</si>
  <si>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>форма   </t>
  </si>
  <si>
    <t>           Информация субъекта естественной монополии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</si>
  <si>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</si>
  <si>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</si>
  <si>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</si>
  <si>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</si>
  <si>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</si>
  <si>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</si>
  <si>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</si>
  <si>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</si>
  <si>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</si>
  <si>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</si>
  <si>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</si>
  <si>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</si>
  <si>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</si>
  <si>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</si>
  <si>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</si>
  <si>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</si>
  <si>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</si>
  <si>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</si>
  <si>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</si>
  <si>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</si>
  <si>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</si>
  <si>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</si>
  <si>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</si>
  <si>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</si>
  <si>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</si>
  <si>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</si>
  <si>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</si>
  <si>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</si>
  <si>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…..</t>
  </si>
  <si>
    <t>ГКП "Костанай-Су" акимата города Костаная ГУ "Отдел жилищно-коммунального хозяйства, пассажирского транспорта и автомобильных дорог акимата города Костаная"</t>
  </si>
  <si>
    <t>    наименование субъекта естественной монополии</t>
  </si>
  <si>
    <t>кем утвержден(а) программа (проект) (дата, номер приказа):</t>
  </si>
  <si>
    <t>Услуги по подаче воды по магистральным трубопроводам и распределительным сетям (вода питьевая)</t>
  </si>
  <si>
    <t>1.2.</t>
  </si>
  <si>
    <t>1.3.</t>
  </si>
  <si>
    <t>Услуги по отводу и очистке сточных вод</t>
  </si>
  <si>
    <t>№       п/п</t>
  </si>
  <si>
    <r>
      <t>Показатели эффективности, надежности и качества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</si>
  <si>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2</t>
    </r>
    <r>
      <rPr>
        <sz val="10"/>
        <color theme="1"/>
        <rFont val="Times New Roman"/>
        <family val="1"/>
        <charset val="204"/>
      </rPr>
      <t xml:space="preserve"> Показатели заполняются иными показателями с учетом специфики отрасли</t>
    </r>
  </si>
  <si>
    <t>-</t>
  </si>
  <si>
    <r>
      <t>       </t>
    </r>
    <r>
      <rPr>
        <b/>
        <sz val="9"/>
        <rFont val="Times New Roman"/>
        <family val="1"/>
        <charset val="204"/>
      </rPr>
      <t>о ходе исполнения субъектом инвестиционной программы</t>
    </r>
  </si>
  <si>
    <r>
      <t>    </t>
    </r>
    <r>
      <rPr>
        <b/>
        <sz val="9"/>
        <rFont val="Times New Roman"/>
        <family val="1"/>
        <charset val="204"/>
      </rPr>
      <t>(проекта)/об исполнении инвестиционной программы (проекта)*</t>
    </r>
  </si>
  <si>
    <t>СМР</t>
  </si>
  <si>
    <r>
      <rPr>
        <u/>
        <sz val="9"/>
        <rFont val="Times New Roman"/>
        <family val="1"/>
        <charset val="204"/>
      </rPr>
      <t>вид деятельности: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жизнеобеспечение города Костаная в сфере оказания услуг водоснабжения и водоотведения</t>
    </r>
  </si>
  <si>
    <t>1.4.</t>
  </si>
  <si>
    <t>1.5.</t>
  </si>
  <si>
    <t>Итого по услуге водоснабжения (питьевая вода)</t>
  </si>
  <si>
    <t>Итого по услуге водоотведения</t>
  </si>
  <si>
    <t>Всего на 2021 год</t>
  </si>
  <si>
    <t>ед.</t>
  </si>
  <si>
    <t xml:space="preserve">ПСД </t>
  </si>
  <si>
    <t>«Реконструкция водопровода  по улице Быковского в границах проспект Абая - улицы Маяковского г.Костанай»</t>
  </si>
  <si>
    <t>Реконструкция водопровода Д-400мм по улице Я.Гашека  в границах улицы В.Чкалова-Котельная №3 г.Костанай</t>
  </si>
  <si>
    <t>Реконструкция водопровода  по улице Л.Беды в границах улиц Сералина - Мауленова города Костанай</t>
  </si>
  <si>
    <t>км</t>
  </si>
  <si>
    <t>Реконструкция водопровода Д-600мм по улице Козыбаева в границах улиц Шевченко-Козыбаева, 281(лог), г.Костанай</t>
  </si>
  <si>
    <t>Реконструкция водопровода по улице Гвардейская в границах улиц Рудненская-Карбышева г.Костанай</t>
  </si>
  <si>
    <t>Оборудование</t>
  </si>
  <si>
    <t>Установка программного обеспечения ПК «Энергосфера» 8.1</t>
  </si>
  <si>
    <t>Насосное оборудование ВОС</t>
  </si>
  <si>
    <t>ед</t>
  </si>
  <si>
    <t>шт</t>
  </si>
  <si>
    <r>
      <t>Скваженный насос TWI 06.60 -12- DM-C</t>
    </r>
    <r>
      <rPr>
        <sz val="8"/>
        <rFont val="Times New Roman"/>
        <family val="1"/>
        <charset val="204"/>
      </rPr>
      <t xml:space="preserve"> ( 1 подъем)</t>
    </r>
  </si>
  <si>
    <t>ПСД</t>
  </si>
  <si>
    <t>Реконструкция самотечного канализационного  коллектора Д-800мм по ул.Базовая в г.Костанае</t>
  </si>
  <si>
    <t xml:space="preserve">Реконструкция самотечного коллектора по ул.Набережная в границах ул. Пушкина в городе Костанае </t>
  </si>
  <si>
    <t xml:space="preserve">Реконструкция самотечного коллектора, в границах улиц Волынова -Гашека г.Костанай 
</t>
  </si>
  <si>
    <t>Реконструкция самотечного канализационного коллектора  Д-500мм по улице Курганская в границах улиц Л.Чайкиной-Каирбекова  г. Костанай</t>
  </si>
  <si>
    <t xml:space="preserve">Строительство сетей водоотведения в жилом массиве Амангельды, жилом массиве Геофизик г.Костанай </t>
  </si>
  <si>
    <t>Реконструкция самотечного канализационного коллектора Д-800мм по улице Темирбаева в границах улиц Гоголя -  проспект Аль-Фараби (Городская больница) г.Костанай»</t>
  </si>
  <si>
    <t>Задвижка Д-400мм с обрезиненным клином КНС №3</t>
  </si>
  <si>
    <t>Задвижка Д-600мм с обрезиненным клином ГКНС</t>
  </si>
  <si>
    <t>Погружной моноблочный канализационный насос с панелью управления</t>
  </si>
  <si>
    <t>усл</t>
  </si>
  <si>
    <t>Насос погружной Wilo-EMU FA 10,43W. (КНС №10 и КНС «Авиационная»)</t>
  </si>
  <si>
    <t>Система измельчения отходов SAS-CDD 3220 с применением измельчителя Channel Muffin Monster (Великобритания) (КНС-5)</t>
  </si>
  <si>
    <t>Преобразователь частоты Grundfos CUE 3x380-510 V IP54 Dlh 132 kW 260A/251A (для доукомплектации КНС-5)</t>
  </si>
  <si>
    <t>Погружной канализационный насос для погружной свободной установки. В комплекте с контрольно-силовым кабелем и многоразовым датчиком утечки. Шкаф управления 1 насосом с плавным пуском.</t>
  </si>
  <si>
    <t>Техника</t>
  </si>
  <si>
    <t>Экскаватор погрузчик: 4CXSM</t>
  </si>
  <si>
    <r>
      <t xml:space="preserve">Снижение износа (физического) основных фондов (активов), %, по годам реализации в зависимости от утвержденной инвестиционной программы (проекта) </t>
    </r>
    <r>
      <rPr>
        <i/>
        <sz val="10"/>
        <color theme="1"/>
        <rFont val="Times New Roman"/>
        <family val="1"/>
        <charset val="204"/>
      </rPr>
      <t xml:space="preserve">водоснабжение </t>
    </r>
  </si>
  <si>
    <r>
      <t xml:space="preserve">Снижение износа (физического) основных фондов (активов), %, по годам реализации в зависимости от утвержденной инвестиционной программы (проекта) </t>
    </r>
    <r>
      <rPr>
        <i/>
        <sz val="10"/>
        <color theme="1"/>
        <rFont val="Times New Roman"/>
        <family val="1"/>
        <charset val="204"/>
      </rPr>
      <t xml:space="preserve">водоотведение </t>
    </r>
  </si>
  <si>
    <t>совместный приказ Департамента Комитета по регулированию естественных монополий Министерства национальной экономики РК по Костанайской области от 21 декабря 2021 года № 356-ОД и Управления энергетики и жилищно-коммунального хозяйства акимата Костанайской области от 28 декабря 2021 года №187-ОД</t>
  </si>
  <si>
    <r>
      <t>                           </t>
    </r>
    <r>
      <rPr>
        <b/>
        <sz val="9"/>
        <rFont val="Times New Roman"/>
        <family val="1"/>
        <charset val="204"/>
      </rPr>
      <t>за 2021 год</t>
    </r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</si>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</sst>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27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b/>
      <sz val="9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28">
    <xf numFmtId="0" fontId="0" fillId="0" borderId="0" xfId="0"/>
    <xf numFmtId="0" fontId="1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/>
    <xf numFmtId="0" fontId="9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/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6" fontId="14" fillId="0" borderId="2" xfId="0" applyNumberFormat="1" applyFont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wrapText="1"/>
    </xf>
    <xf numFmtId="3" fontId="14" fillId="0" borderId="1" xfId="0" applyNumberFormat="1" applyFont="1" applyBorder="1" applyAlignment="1">
      <alignment horizontal="center" vertical="center"/>
    </xf>
    <xf numFmtId="0" fontId="15" fillId="0" borderId="0" xfId="0" applyFont="1"/>
    <xf numFmtId="3" fontId="14" fillId="0" borderId="2" xfId="0" applyNumberFormat="1" applyFont="1" applyBorder="1" applyAlignment="1">
      <alignment horizontal="center" vertical="center"/>
    </xf>
    <xf numFmtId="0" fontId="17" fillId="0" borderId="0" xfId="0" applyFont="1"/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" fontId="12" fillId="0" borderId="2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wrapText="1"/>
    </xf>
    <xf numFmtId="16" fontId="16" fillId="0" borderId="1" xfId="0" applyNumberFormat="1" applyFont="1" applyBorder="1" applyAlignment="1">
      <alignment horizontal="center" vertical="center"/>
    </xf>
    <xf numFmtId="16" fontId="13" fillId="0" borderId="2" xfId="0" applyNumberFormat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2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wrapText="1"/>
    </xf>
    <xf numFmtId="0" fontId="21" fillId="0" borderId="0" xfId="0" applyFont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3" fillId="0" borderId="0" xfId="0" applyFont="1"/>
    <xf numFmtId="0" fontId="12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topLeftCell="A43" zoomScale="90" zoomScaleNormal="90" zoomScaleSheetLayoutView="80" workbookViewId="0">
      <selection activeCell="J63" sqref="J63"/>
    </sheetView>
  </sheetViews>
  <sheetFormatPr defaultRowHeight="12"/>
  <cols>
    <col min="1" max="1" width="4.140625" style="10" customWidth="1"/>
    <col min="2" max="2" width="25.42578125" style="1" customWidth="1"/>
    <col min="3" max="3" width="4.7109375" style="10" customWidth="1"/>
    <col min="4" max="4" width="6" style="10" customWidth="1"/>
    <col min="5" max="5" width="6.140625" style="10" customWidth="1"/>
    <col min="6" max="7" width="9.140625" style="10" customWidth="1"/>
    <col min="8" max="8" width="9.85546875" style="11" customWidth="1"/>
    <col min="9" max="9" width="8.42578125" style="14" customWidth="1"/>
    <col min="10" max="10" width="10.7109375" style="14" customWidth="1"/>
    <col min="11" max="11" width="11.7109375" style="14" customWidth="1"/>
    <col min="12" max="12" width="6.85546875" style="14" customWidth="1"/>
    <col min="13" max="13" width="8.42578125" style="14" customWidth="1"/>
    <col min="14" max="14" width="7.42578125" style="14" customWidth="1"/>
    <col min="15" max="15" width="8.42578125" style="43" customWidth="1"/>
    <col min="16" max="16" width="9.5703125" style="14" customWidth="1"/>
    <col min="17" max="17" width="7.28515625" style="1" customWidth="1"/>
    <col min="18" max="18" width="7.42578125" style="1" customWidth="1"/>
    <col min="19" max="19" width="7.7109375" style="1" customWidth="1"/>
    <col min="20" max="20" width="12.140625" style="15" bestFit="1" customWidth="1"/>
    <col min="21" max="16384" width="9.140625" style="15"/>
  </cols>
  <sheetData>
    <row r="1" spans="1:19" ht="12.75" customHeight="1">
      <c r="S1" s="75" t="s">
        <v>0</v>
      </c>
    </row>
    <row r="2" spans="1:19" ht="12.75" customHeight="1">
      <c r="S2" s="75" t="s">
        <v>1</v>
      </c>
    </row>
    <row r="3" spans="1:19" ht="12.75" customHeight="1">
      <c r="S3" s="75" t="s">
        <v>2</v>
      </c>
    </row>
    <row r="4" spans="1:19" ht="12.75" customHeight="1">
      <c r="S4" s="75" t="s">
        <v>3</v>
      </c>
    </row>
    <row r="5" spans="1:19" ht="12.75" customHeight="1">
      <c r="S5" s="75" t="s">
        <v>4</v>
      </c>
    </row>
    <row r="6" spans="1:19" ht="3" customHeight="1"/>
    <row r="7" spans="1:19">
      <c r="S7" s="75" t="s">
        <v>5</v>
      </c>
    </row>
    <row r="8" spans="1:19" ht="9" customHeight="1"/>
    <row r="9" spans="1:19">
      <c r="A9" s="124" t="s">
        <v>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</row>
    <row r="10" spans="1:19" ht="14.25" customHeight="1">
      <c r="A10" s="125" t="s">
        <v>47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</row>
    <row r="11" spans="1:19">
      <c r="A11" s="125" t="s">
        <v>48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</row>
    <row r="12" spans="1:19">
      <c r="A12" s="125" t="s">
        <v>90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19" ht="7.5" customHeight="1">
      <c r="B13" s="13"/>
      <c r="I13" s="12"/>
      <c r="J13" s="12"/>
      <c r="K13" s="12"/>
      <c r="L13" s="12"/>
      <c r="M13" s="12"/>
      <c r="N13" s="12"/>
      <c r="O13" s="44"/>
      <c r="P13" s="12"/>
      <c r="Q13" s="39"/>
      <c r="R13" s="13"/>
      <c r="S13" s="13"/>
    </row>
    <row r="14" spans="1:19">
      <c r="A14" s="127" t="s">
        <v>36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</row>
    <row r="15" spans="1:19">
      <c r="A15" s="126" t="s">
        <v>37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1:19">
      <c r="A16" s="42" t="s">
        <v>50</v>
      </c>
      <c r="B16" s="16"/>
      <c r="C16" s="17"/>
      <c r="D16" s="17"/>
      <c r="F16" s="17"/>
      <c r="G16" s="17"/>
      <c r="H16" s="18"/>
      <c r="I16" s="19"/>
      <c r="J16" s="19"/>
      <c r="K16" s="19"/>
      <c r="L16" s="19"/>
      <c r="M16" s="19"/>
      <c r="N16" s="19"/>
      <c r="O16" s="45"/>
      <c r="P16" s="19"/>
      <c r="Q16" s="16"/>
      <c r="R16" s="16"/>
      <c r="S16" s="16"/>
    </row>
    <row r="17" spans="1:19" ht="7.5" customHeight="1">
      <c r="B17" s="13"/>
      <c r="I17" s="12"/>
      <c r="J17" s="12"/>
      <c r="K17" s="12"/>
      <c r="L17" s="12"/>
      <c r="M17" s="12"/>
      <c r="N17" s="12"/>
      <c r="O17" s="44"/>
      <c r="P17" s="12"/>
      <c r="Q17" s="39"/>
      <c r="R17" s="13"/>
      <c r="S17" s="13"/>
    </row>
    <row r="18" spans="1:19" ht="15" customHeight="1">
      <c r="A18" s="115" t="s">
        <v>38</v>
      </c>
      <c r="B18" s="115"/>
      <c r="C18" s="115"/>
      <c r="D18" s="115"/>
      <c r="E18" s="117" t="s">
        <v>89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</row>
    <row r="19" spans="1:19" ht="27" customHeight="1">
      <c r="A19" s="116"/>
      <c r="B19" s="116"/>
      <c r="C19" s="116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</row>
    <row r="20" spans="1:19" ht="20.25" customHeight="1">
      <c r="A20" s="113" t="s">
        <v>43</v>
      </c>
      <c r="B20" s="119" t="s">
        <v>7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1"/>
    </row>
    <row r="21" spans="1:19" s="20" customFormat="1" ht="35.25" customHeight="1">
      <c r="A21" s="118"/>
      <c r="B21" s="113" t="s">
        <v>8</v>
      </c>
      <c r="C21" s="113" t="s">
        <v>9</v>
      </c>
      <c r="D21" s="122" t="s">
        <v>10</v>
      </c>
      <c r="E21" s="122"/>
      <c r="F21" s="122" t="s">
        <v>11</v>
      </c>
      <c r="G21" s="122"/>
      <c r="H21" s="123" t="s">
        <v>12</v>
      </c>
      <c r="I21" s="123"/>
      <c r="J21" s="123"/>
      <c r="K21" s="123"/>
      <c r="L21" s="123" t="s">
        <v>13</v>
      </c>
      <c r="M21" s="123"/>
      <c r="N21" s="123"/>
      <c r="O21" s="123"/>
      <c r="P21" s="122" t="s">
        <v>14</v>
      </c>
      <c r="Q21" s="122"/>
      <c r="R21" s="122" t="s">
        <v>15</v>
      </c>
      <c r="S21" s="122"/>
    </row>
    <row r="22" spans="1:19" s="21" customFormat="1" ht="39" customHeight="1">
      <c r="A22" s="114"/>
      <c r="B22" s="114"/>
      <c r="C22" s="114"/>
      <c r="D22" s="28" t="s">
        <v>16</v>
      </c>
      <c r="E22" s="28" t="s">
        <v>17</v>
      </c>
      <c r="F22" s="28" t="s">
        <v>16</v>
      </c>
      <c r="G22" s="28" t="s">
        <v>17</v>
      </c>
      <c r="H22" s="32" t="s">
        <v>16</v>
      </c>
      <c r="I22" s="32" t="s">
        <v>17</v>
      </c>
      <c r="J22" s="32" t="s">
        <v>18</v>
      </c>
      <c r="K22" s="88" t="s">
        <v>19</v>
      </c>
      <c r="L22" s="32" t="s">
        <v>16</v>
      </c>
      <c r="M22" s="41" t="s">
        <v>17</v>
      </c>
      <c r="N22" s="32" t="s">
        <v>18</v>
      </c>
      <c r="O22" s="41" t="s">
        <v>19</v>
      </c>
      <c r="P22" s="32" t="s">
        <v>16</v>
      </c>
      <c r="Q22" s="40" t="s">
        <v>17</v>
      </c>
      <c r="R22" s="28" t="s">
        <v>16</v>
      </c>
      <c r="S22" s="28" t="s">
        <v>17</v>
      </c>
    </row>
    <row r="23" spans="1:19" s="20" customFormat="1" ht="11.25" customHeight="1">
      <c r="A23" s="27">
        <v>1</v>
      </c>
      <c r="B23" s="40">
        <v>2</v>
      </c>
      <c r="C23" s="40">
        <v>3</v>
      </c>
      <c r="D23" s="27">
        <v>4</v>
      </c>
      <c r="E23" s="40">
        <v>5</v>
      </c>
      <c r="F23" s="40">
        <v>6</v>
      </c>
      <c r="G23" s="27">
        <v>7</v>
      </c>
      <c r="H23" s="40">
        <v>8</v>
      </c>
      <c r="I23" s="40">
        <v>9</v>
      </c>
      <c r="J23" s="27">
        <v>10</v>
      </c>
      <c r="K23" s="88">
        <v>11</v>
      </c>
      <c r="L23" s="40">
        <v>12</v>
      </c>
      <c r="M23" s="27">
        <v>13</v>
      </c>
      <c r="N23" s="40">
        <v>14</v>
      </c>
      <c r="O23" s="40">
        <v>15</v>
      </c>
      <c r="P23" s="27">
        <v>16</v>
      </c>
      <c r="Q23" s="40">
        <v>17</v>
      </c>
      <c r="R23" s="40">
        <v>18</v>
      </c>
      <c r="S23" s="27">
        <v>19</v>
      </c>
    </row>
    <row r="24" spans="1:19" ht="18.75" customHeight="1">
      <c r="A24" s="29"/>
      <c r="B24" s="33" t="s">
        <v>39</v>
      </c>
      <c r="C24" s="28"/>
      <c r="D24" s="28"/>
      <c r="E24" s="28"/>
      <c r="F24" s="28"/>
      <c r="G24" s="28"/>
      <c r="H24" s="32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</row>
    <row r="25" spans="1:19" ht="14.25" customHeight="1">
      <c r="A25" s="36"/>
      <c r="B25" s="94" t="s">
        <v>57</v>
      </c>
      <c r="C25" s="36"/>
      <c r="D25" s="38"/>
      <c r="E25" s="36"/>
      <c r="F25" s="31"/>
      <c r="G25" s="31"/>
      <c r="H25" s="24"/>
      <c r="I25" s="24"/>
      <c r="J25" s="24"/>
      <c r="K25" s="23"/>
      <c r="L25" s="25"/>
      <c r="M25" s="25"/>
      <c r="N25" s="25"/>
      <c r="O25" s="30"/>
      <c r="P25" s="25"/>
      <c r="Q25" s="26"/>
      <c r="R25" s="26"/>
      <c r="S25" s="26"/>
    </row>
    <row r="26" spans="1:19" ht="45">
      <c r="A26" s="36" t="s">
        <v>20</v>
      </c>
      <c r="B26" s="95" t="s">
        <v>58</v>
      </c>
      <c r="C26" s="73" t="s">
        <v>61</v>
      </c>
      <c r="D26" s="96">
        <v>0.315</v>
      </c>
      <c r="E26" s="96">
        <v>0.315</v>
      </c>
      <c r="F26" s="97">
        <v>1607.335</v>
      </c>
      <c r="G26" s="97">
        <v>1607.335</v>
      </c>
      <c r="H26" s="24">
        <v>1607.335</v>
      </c>
      <c r="I26" s="24">
        <v>1607.335</v>
      </c>
      <c r="J26" s="24">
        <v>0</v>
      </c>
      <c r="K26" s="91"/>
      <c r="L26" s="25"/>
      <c r="M26" s="25"/>
      <c r="N26" s="25"/>
      <c r="O26" s="30"/>
      <c r="P26" s="25"/>
      <c r="Q26" s="26"/>
      <c r="R26" s="26"/>
      <c r="S26" s="26"/>
    </row>
    <row r="27" spans="1:19" ht="45">
      <c r="A27" s="36" t="s">
        <v>40</v>
      </c>
      <c r="B27" s="95" t="s">
        <v>59</v>
      </c>
      <c r="C27" s="73" t="s">
        <v>61</v>
      </c>
      <c r="D27" s="98">
        <v>1.3</v>
      </c>
      <c r="E27" s="98">
        <v>1.3</v>
      </c>
      <c r="F27" s="97">
        <v>3516.6867999999999</v>
      </c>
      <c r="G27" s="97">
        <v>3516.6867999999999</v>
      </c>
      <c r="H27" s="24">
        <v>3516.6867999999999</v>
      </c>
      <c r="I27" s="24">
        <v>3516.6867999999999</v>
      </c>
      <c r="J27" s="24">
        <v>0</v>
      </c>
      <c r="K27" s="91"/>
      <c r="L27" s="25"/>
      <c r="M27" s="25"/>
      <c r="N27" s="25"/>
      <c r="O27" s="30"/>
      <c r="P27" s="25"/>
      <c r="Q27" s="26"/>
      <c r="R27" s="26"/>
      <c r="S27" s="26"/>
    </row>
    <row r="28" spans="1:19" ht="45">
      <c r="A28" s="36" t="s">
        <v>41</v>
      </c>
      <c r="B28" s="95" t="s">
        <v>60</v>
      </c>
      <c r="C28" s="73" t="s">
        <v>61</v>
      </c>
      <c r="D28" s="96">
        <v>0.96599999999999997</v>
      </c>
      <c r="E28" s="96">
        <v>0.96599999999999997</v>
      </c>
      <c r="F28" s="97">
        <v>2926.6795000000002</v>
      </c>
      <c r="G28" s="97">
        <v>2926.6795000000002</v>
      </c>
      <c r="H28" s="24">
        <v>2926.6795000000002</v>
      </c>
      <c r="I28" s="24">
        <v>2926.6795000000002</v>
      </c>
      <c r="J28" s="24">
        <v>0</v>
      </c>
      <c r="K28" s="91"/>
      <c r="L28" s="25"/>
      <c r="M28" s="25"/>
      <c r="N28" s="25"/>
      <c r="O28" s="30"/>
      <c r="P28" s="25"/>
      <c r="Q28" s="26"/>
      <c r="R28" s="26"/>
      <c r="S28" s="26"/>
    </row>
    <row r="29" spans="1:19" ht="14.25" customHeight="1">
      <c r="A29" s="36"/>
      <c r="B29" s="37" t="s">
        <v>49</v>
      </c>
      <c r="C29" s="36"/>
      <c r="D29" s="38"/>
      <c r="E29" s="36"/>
      <c r="F29" s="31"/>
      <c r="G29" s="31"/>
      <c r="H29" s="24"/>
      <c r="I29" s="24"/>
      <c r="J29" s="24"/>
      <c r="K29" s="91"/>
      <c r="L29" s="25"/>
      <c r="M29" s="25"/>
      <c r="N29" s="25"/>
      <c r="O29" s="30"/>
      <c r="P29" s="25"/>
      <c r="Q29" s="26"/>
      <c r="R29" s="26"/>
      <c r="S29" s="26"/>
    </row>
    <row r="30" spans="1:19" ht="45">
      <c r="A30" s="36" t="s">
        <v>51</v>
      </c>
      <c r="B30" s="95" t="s">
        <v>62</v>
      </c>
      <c r="C30" s="73" t="s">
        <v>61</v>
      </c>
      <c r="D30" s="96">
        <v>0.63800000000000001</v>
      </c>
      <c r="E30" s="96">
        <v>0.63800000000000001</v>
      </c>
      <c r="F30" s="31">
        <v>106598.428</v>
      </c>
      <c r="G30" s="31">
        <v>106598.428</v>
      </c>
      <c r="H30" s="24">
        <v>106598.428</v>
      </c>
      <c r="I30" s="24">
        <v>106598.428</v>
      </c>
      <c r="J30" s="24">
        <v>0</v>
      </c>
      <c r="K30" s="91"/>
      <c r="L30" s="25"/>
      <c r="M30" s="25"/>
      <c r="N30" s="25"/>
      <c r="O30" s="30"/>
      <c r="P30" s="25"/>
      <c r="Q30" s="26"/>
      <c r="R30" s="26"/>
      <c r="S30" s="26"/>
    </row>
    <row r="31" spans="1:19" ht="45">
      <c r="A31" s="36" t="s">
        <v>52</v>
      </c>
      <c r="B31" s="95" t="s">
        <v>63</v>
      </c>
      <c r="C31" s="73" t="s">
        <v>61</v>
      </c>
      <c r="D31" s="96">
        <v>0.78400000000000003</v>
      </c>
      <c r="E31" s="96">
        <v>0.78400000000000003</v>
      </c>
      <c r="F31" s="31">
        <v>63805.27</v>
      </c>
      <c r="G31" s="31">
        <v>63805.27</v>
      </c>
      <c r="H31" s="24">
        <v>63805.27</v>
      </c>
      <c r="I31" s="24">
        <v>63805.27</v>
      </c>
      <c r="J31" s="24">
        <v>0</v>
      </c>
      <c r="K31" s="91"/>
      <c r="L31" s="25"/>
      <c r="M31" s="25"/>
      <c r="N31" s="25"/>
      <c r="O31" s="30"/>
      <c r="P31" s="25"/>
      <c r="Q31" s="26"/>
      <c r="R31" s="26"/>
      <c r="S31" s="26"/>
    </row>
    <row r="32" spans="1:19" ht="14.25" customHeight="1">
      <c r="A32" s="36"/>
      <c r="B32" s="99" t="s">
        <v>64</v>
      </c>
      <c r="C32" s="36"/>
      <c r="D32" s="38"/>
      <c r="E32" s="36"/>
      <c r="F32" s="31"/>
      <c r="G32" s="31"/>
      <c r="H32" s="24"/>
      <c r="I32" s="24"/>
      <c r="J32" s="24"/>
      <c r="K32" s="91"/>
      <c r="L32" s="25"/>
      <c r="M32" s="25"/>
      <c r="N32" s="25"/>
      <c r="O32" s="30"/>
      <c r="P32" s="25"/>
      <c r="Q32" s="26"/>
      <c r="R32" s="26"/>
      <c r="S32" s="26"/>
    </row>
    <row r="33" spans="1:19" ht="33.75">
      <c r="A33" s="65" t="s">
        <v>91</v>
      </c>
      <c r="B33" s="100" t="s">
        <v>65</v>
      </c>
      <c r="C33" s="73" t="s">
        <v>67</v>
      </c>
      <c r="D33" s="96">
        <v>1</v>
      </c>
      <c r="E33" s="96">
        <v>1</v>
      </c>
      <c r="F33" s="66">
        <v>2422.6469999999999</v>
      </c>
      <c r="G33" s="31">
        <v>2422.6469999999999</v>
      </c>
      <c r="H33" s="66">
        <v>2422.6469999999999</v>
      </c>
      <c r="I33" s="24">
        <v>2422.6469999999999</v>
      </c>
      <c r="J33" s="24">
        <f>I33-H33</f>
        <v>0</v>
      </c>
      <c r="K33" s="93"/>
      <c r="L33" s="25"/>
      <c r="M33" s="25"/>
      <c r="N33" s="25"/>
      <c r="O33" s="67"/>
      <c r="P33" s="25"/>
      <c r="Q33" s="26"/>
      <c r="R33" s="26"/>
      <c r="S33" s="26"/>
    </row>
    <row r="34" spans="1:19">
      <c r="A34" s="65" t="s">
        <v>92</v>
      </c>
      <c r="B34" s="95" t="s">
        <v>66</v>
      </c>
      <c r="C34" s="73" t="s">
        <v>68</v>
      </c>
      <c r="D34" s="96">
        <v>5</v>
      </c>
      <c r="E34" s="96">
        <v>5</v>
      </c>
      <c r="F34" s="66">
        <v>7088</v>
      </c>
      <c r="G34" s="31">
        <v>7088</v>
      </c>
      <c r="H34" s="66">
        <v>7088</v>
      </c>
      <c r="I34" s="24">
        <v>7088</v>
      </c>
      <c r="J34" s="24">
        <f t="shared" ref="J34:J56" si="0">I34-H34</f>
        <v>0</v>
      </c>
      <c r="K34" s="93"/>
      <c r="L34" s="25"/>
      <c r="M34" s="25"/>
      <c r="N34" s="25"/>
      <c r="O34" s="67"/>
      <c r="P34" s="25"/>
      <c r="Q34" s="26"/>
      <c r="R34" s="26"/>
      <c r="S34" s="26"/>
    </row>
    <row r="35" spans="1:19" ht="22.5">
      <c r="A35" s="65" t="s">
        <v>93</v>
      </c>
      <c r="B35" s="95" t="s">
        <v>69</v>
      </c>
      <c r="C35" s="73" t="s">
        <v>68</v>
      </c>
      <c r="D35" s="96">
        <v>3</v>
      </c>
      <c r="E35" s="96">
        <v>3</v>
      </c>
      <c r="F35" s="66">
        <v>5700</v>
      </c>
      <c r="G35" s="31">
        <v>5700</v>
      </c>
      <c r="H35" s="66">
        <v>5700</v>
      </c>
      <c r="I35" s="24">
        <v>5700</v>
      </c>
      <c r="J35" s="24">
        <f t="shared" si="0"/>
        <v>0</v>
      </c>
      <c r="K35" s="23"/>
      <c r="L35" s="25"/>
      <c r="M35" s="25"/>
      <c r="N35" s="25"/>
      <c r="O35" s="67"/>
      <c r="P35" s="25"/>
      <c r="Q35" s="26"/>
      <c r="R35" s="26"/>
      <c r="S35" s="26"/>
    </row>
    <row r="36" spans="1:19" s="72" customFormat="1" ht="23.25" customHeight="1">
      <c r="A36" s="69"/>
      <c r="B36" s="37" t="s">
        <v>53</v>
      </c>
      <c r="C36" s="70"/>
      <c r="D36" s="71"/>
      <c r="E36" s="71"/>
      <c r="F36" s="70">
        <f>SUM(F26:F35)</f>
        <v>193665.04629999999</v>
      </c>
      <c r="G36" s="70">
        <f t="shared" ref="G36:I36" si="1">SUM(G26:G35)</f>
        <v>193665.04629999999</v>
      </c>
      <c r="H36" s="70">
        <f t="shared" si="1"/>
        <v>193665.04629999999</v>
      </c>
      <c r="I36" s="70">
        <f t="shared" si="1"/>
        <v>193665.04629999999</v>
      </c>
      <c r="J36" s="70">
        <f t="shared" ref="J36" si="2">SUM(J33:J35)</f>
        <v>0</v>
      </c>
      <c r="K36" s="89"/>
      <c r="L36" s="70"/>
      <c r="M36" s="70"/>
      <c r="N36" s="70"/>
      <c r="O36" s="70"/>
      <c r="P36" s="70"/>
      <c r="Q36" s="70"/>
      <c r="R36" s="70"/>
      <c r="S36" s="70"/>
    </row>
    <row r="37" spans="1:19" s="55" customFormat="1" ht="20.25" customHeight="1">
      <c r="A37" s="46"/>
      <c r="B37" s="33" t="s">
        <v>42</v>
      </c>
      <c r="C37" s="48"/>
      <c r="D37" s="56"/>
      <c r="E37" s="48"/>
      <c r="F37" s="47"/>
      <c r="G37" s="49"/>
      <c r="H37" s="51"/>
      <c r="I37" s="51"/>
      <c r="J37" s="51"/>
      <c r="K37" s="50"/>
      <c r="L37" s="52"/>
      <c r="M37" s="52"/>
      <c r="N37" s="52"/>
      <c r="O37" s="53"/>
      <c r="P37" s="52"/>
      <c r="Q37" s="54"/>
      <c r="R37" s="54"/>
      <c r="S37" s="54"/>
    </row>
    <row r="38" spans="1:19" s="55" customFormat="1" ht="16.5" customHeight="1">
      <c r="A38" s="46"/>
      <c r="B38" s="33" t="s">
        <v>70</v>
      </c>
      <c r="C38" s="37"/>
      <c r="D38" s="47"/>
      <c r="E38" s="48"/>
      <c r="F38" s="47"/>
      <c r="G38" s="49"/>
      <c r="H38" s="50"/>
      <c r="I38" s="51"/>
      <c r="J38" s="51"/>
      <c r="K38" s="50"/>
      <c r="L38" s="52"/>
      <c r="M38" s="52"/>
      <c r="N38" s="52"/>
      <c r="O38" s="53"/>
      <c r="P38" s="52"/>
      <c r="Q38" s="54"/>
      <c r="R38" s="54"/>
      <c r="S38" s="54"/>
    </row>
    <row r="39" spans="1:19" ht="33.75">
      <c r="A39" s="65" t="s">
        <v>94</v>
      </c>
      <c r="B39" s="100" t="s">
        <v>71</v>
      </c>
      <c r="C39" s="73" t="s">
        <v>61</v>
      </c>
      <c r="D39" s="96">
        <v>1.212</v>
      </c>
      <c r="E39" s="96">
        <v>1.212</v>
      </c>
      <c r="F39" s="66">
        <v>2833.538</v>
      </c>
      <c r="G39" s="31">
        <v>2833.538</v>
      </c>
      <c r="H39" s="66">
        <v>2833.538</v>
      </c>
      <c r="I39" s="24">
        <v>2833.538</v>
      </c>
      <c r="J39" s="24">
        <f t="shared" si="0"/>
        <v>0</v>
      </c>
      <c r="K39" s="23"/>
      <c r="L39" s="25"/>
      <c r="M39" s="25"/>
      <c r="N39" s="25"/>
      <c r="O39" s="67"/>
      <c r="P39" s="25"/>
      <c r="Q39" s="26"/>
      <c r="R39" s="26"/>
      <c r="S39" s="26"/>
    </row>
    <row r="40" spans="1:19" ht="45">
      <c r="A40" s="65" t="s">
        <v>95</v>
      </c>
      <c r="B40" s="101" t="s">
        <v>72</v>
      </c>
      <c r="C40" s="73" t="s">
        <v>61</v>
      </c>
      <c r="D40" s="96">
        <v>0.79300000000000004</v>
      </c>
      <c r="E40" s="96">
        <v>0.79300000000000004</v>
      </c>
      <c r="F40" s="66">
        <v>4792.5027</v>
      </c>
      <c r="G40" s="31">
        <v>4792.5027</v>
      </c>
      <c r="H40" s="66">
        <v>4792.5027</v>
      </c>
      <c r="I40" s="24">
        <v>4792.5027</v>
      </c>
      <c r="J40" s="24">
        <f t="shared" si="0"/>
        <v>0</v>
      </c>
      <c r="K40" s="23"/>
      <c r="L40" s="25"/>
      <c r="M40" s="25"/>
      <c r="N40" s="25"/>
      <c r="O40" s="67"/>
      <c r="P40" s="25"/>
      <c r="Q40" s="26"/>
      <c r="R40" s="26"/>
      <c r="S40" s="26"/>
    </row>
    <row r="41" spans="1:19" ht="45">
      <c r="A41" s="65" t="s">
        <v>96</v>
      </c>
      <c r="B41" s="101" t="s">
        <v>73</v>
      </c>
      <c r="C41" s="73" t="s">
        <v>61</v>
      </c>
      <c r="D41" s="96">
        <v>6.1499999999999999E-2</v>
      </c>
      <c r="E41" s="96">
        <v>6.1499999999999999E-2</v>
      </c>
      <c r="F41" s="66">
        <v>1551.61</v>
      </c>
      <c r="G41" s="31">
        <v>1551.61</v>
      </c>
      <c r="H41" s="66">
        <v>1551.61</v>
      </c>
      <c r="I41" s="24">
        <v>1551.61</v>
      </c>
      <c r="J41" s="24">
        <f t="shared" si="0"/>
        <v>0</v>
      </c>
      <c r="K41" s="23"/>
      <c r="L41" s="25"/>
      <c r="M41" s="25"/>
      <c r="N41" s="25"/>
      <c r="O41" s="67"/>
      <c r="P41" s="25"/>
      <c r="Q41" s="26"/>
      <c r="R41" s="26"/>
      <c r="S41" s="26"/>
    </row>
    <row r="42" spans="1:19" ht="56.25">
      <c r="A42" s="65" t="s">
        <v>97</v>
      </c>
      <c r="B42" s="101" t="s">
        <v>74</v>
      </c>
      <c r="C42" s="73" t="s">
        <v>61</v>
      </c>
      <c r="D42" s="96">
        <v>1.141</v>
      </c>
      <c r="E42" s="96">
        <v>1.141</v>
      </c>
      <c r="F42" s="66">
        <v>5736.9179999999997</v>
      </c>
      <c r="G42" s="31">
        <v>5736.9179999999997</v>
      </c>
      <c r="H42" s="66">
        <v>5736.9179999999997</v>
      </c>
      <c r="I42" s="24">
        <v>5736.9179999999997</v>
      </c>
      <c r="J42" s="24">
        <f t="shared" si="0"/>
        <v>0</v>
      </c>
      <c r="K42" s="23"/>
      <c r="L42" s="25"/>
      <c r="M42" s="25"/>
      <c r="N42" s="25"/>
      <c r="O42" s="67"/>
      <c r="P42" s="25"/>
      <c r="Q42" s="26"/>
      <c r="R42" s="26"/>
      <c r="S42" s="26"/>
    </row>
    <row r="43" spans="1:19" ht="45">
      <c r="A43" s="65" t="s">
        <v>98</v>
      </c>
      <c r="B43" s="101" t="s">
        <v>75</v>
      </c>
      <c r="C43" s="73" t="s">
        <v>61</v>
      </c>
      <c r="D43" s="96">
        <v>10.3367</v>
      </c>
      <c r="E43" s="96">
        <v>10.3367</v>
      </c>
      <c r="F43" s="66">
        <v>20000</v>
      </c>
      <c r="G43" s="31">
        <v>20000</v>
      </c>
      <c r="H43" s="66">
        <v>20000</v>
      </c>
      <c r="I43" s="24">
        <v>20000</v>
      </c>
      <c r="J43" s="24">
        <f t="shared" si="0"/>
        <v>0</v>
      </c>
      <c r="K43" s="23"/>
      <c r="L43" s="25"/>
      <c r="M43" s="25"/>
      <c r="N43" s="25"/>
      <c r="O43" s="67"/>
      <c r="P43" s="25"/>
      <c r="Q43" s="26"/>
      <c r="R43" s="26"/>
      <c r="S43" s="26"/>
    </row>
    <row r="44" spans="1:19">
      <c r="A44" s="65"/>
      <c r="B44" s="37" t="s">
        <v>49</v>
      </c>
      <c r="C44" s="37"/>
      <c r="D44" s="37"/>
      <c r="E44" s="37"/>
      <c r="F44" s="66"/>
      <c r="G44" s="31"/>
      <c r="H44" s="66"/>
      <c r="I44" s="24"/>
      <c r="J44" s="24"/>
      <c r="K44" s="23"/>
      <c r="L44" s="25"/>
      <c r="M44" s="25"/>
      <c r="N44" s="25"/>
      <c r="O44" s="67"/>
      <c r="P44" s="25"/>
      <c r="Q44" s="26"/>
      <c r="R44" s="26"/>
      <c r="S44" s="26"/>
    </row>
    <row r="45" spans="1:19" ht="67.5">
      <c r="A45" s="65" t="s">
        <v>99</v>
      </c>
      <c r="B45" s="101" t="s">
        <v>76</v>
      </c>
      <c r="C45" s="92" t="s">
        <v>61</v>
      </c>
      <c r="D45" s="96">
        <v>0.39600000000000002</v>
      </c>
      <c r="E45" s="96">
        <v>0.39600000000000002</v>
      </c>
      <c r="F45" s="66">
        <v>52526.244760000001</v>
      </c>
      <c r="G45" s="31">
        <v>52526.244760000001</v>
      </c>
      <c r="H45" s="66">
        <v>52526.244760000001</v>
      </c>
      <c r="I45" s="24">
        <v>52526.244760000001</v>
      </c>
      <c r="J45" s="24">
        <f t="shared" si="0"/>
        <v>0</v>
      </c>
      <c r="K45" s="23"/>
      <c r="L45" s="25"/>
      <c r="M45" s="25"/>
      <c r="N45" s="25"/>
      <c r="O45" s="67"/>
      <c r="P45" s="25"/>
      <c r="Q45" s="26"/>
      <c r="R45" s="26"/>
      <c r="S45" s="26"/>
    </row>
    <row r="46" spans="1:19">
      <c r="A46" s="65"/>
      <c r="B46" s="102" t="s">
        <v>64</v>
      </c>
      <c r="C46" s="92"/>
      <c r="D46" s="96"/>
      <c r="E46" s="96"/>
      <c r="F46" s="66"/>
      <c r="G46" s="31"/>
      <c r="H46" s="66"/>
      <c r="I46" s="24"/>
      <c r="J46" s="24"/>
      <c r="K46" s="23"/>
      <c r="L46" s="25"/>
      <c r="M46" s="25"/>
      <c r="N46" s="25"/>
      <c r="O46" s="67"/>
      <c r="P46" s="25"/>
      <c r="Q46" s="26"/>
      <c r="R46" s="26"/>
      <c r="S46" s="26"/>
    </row>
    <row r="47" spans="1:19" ht="22.5">
      <c r="A47" s="65" t="s">
        <v>100</v>
      </c>
      <c r="B47" s="100" t="s">
        <v>77</v>
      </c>
      <c r="C47" s="92" t="s">
        <v>68</v>
      </c>
      <c r="D47" s="96">
        <v>2</v>
      </c>
      <c r="E47" s="96">
        <v>2</v>
      </c>
      <c r="F47" s="66">
        <v>2931.52</v>
      </c>
      <c r="G47" s="31">
        <v>2931.52</v>
      </c>
      <c r="H47" s="66">
        <v>2931.52</v>
      </c>
      <c r="I47" s="24">
        <v>2931.52</v>
      </c>
      <c r="J47" s="24">
        <f t="shared" si="0"/>
        <v>0</v>
      </c>
      <c r="K47" s="23"/>
      <c r="L47" s="25"/>
      <c r="M47" s="25"/>
      <c r="N47" s="25"/>
      <c r="O47" s="67"/>
      <c r="P47" s="25"/>
      <c r="Q47" s="26"/>
      <c r="R47" s="26"/>
      <c r="S47" s="26"/>
    </row>
    <row r="48" spans="1:19">
      <c r="A48" s="65" t="s">
        <v>101</v>
      </c>
      <c r="B48" s="103" t="s">
        <v>78</v>
      </c>
      <c r="C48" s="92" t="s">
        <v>68</v>
      </c>
      <c r="D48" s="96">
        <v>2</v>
      </c>
      <c r="E48" s="96">
        <v>2</v>
      </c>
      <c r="F48" s="66">
        <v>7637.59</v>
      </c>
      <c r="G48" s="31">
        <v>7637.59</v>
      </c>
      <c r="H48" s="66">
        <v>7637.59</v>
      </c>
      <c r="I48" s="24">
        <v>7637.59</v>
      </c>
      <c r="J48" s="24">
        <f t="shared" si="0"/>
        <v>0</v>
      </c>
      <c r="K48" s="23"/>
      <c r="L48" s="25"/>
      <c r="M48" s="25"/>
      <c r="N48" s="25"/>
      <c r="O48" s="67"/>
      <c r="P48" s="25"/>
      <c r="Q48" s="26"/>
      <c r="R48" s="26"/>
      <c r="S48" s="26"/>
    </row>
    <row r="49" spans="1:19" ht="33.75">
      <c r="A49" s="65" t="s">
        <v>102</v>
      </c>
      <c r="B49" s="100" t="s">
        <v>79</v>
      </c>
      <c r="C49" s="92" t="s">
        <v>68</v>
      </c>
      <c r="D49" s="107">
        <v>1</v>
      </c>
      <c r="E49" s="107">
        <v>1</v>
      </c>
      <c r="F49" s="66">
        <v>8233.5</v>
      </c>
      <c r="G49" s="31">
        <v>8233.5</v>
      </c>
      <c r="H49" s="66">
        <v>8233.5</v>
      </c>
      <c r="I49" s="24">
        <v>8233.5</v>
      </c>
      <c r="J49" s="24">
        <f t="shared" si="0"/>
        <v>0</v>
      </c>
      <c r="K49" s="23"/>
      <c r="L49" s="25"/>
      <c r="M49" s="25"/>
      <c r="N49" s="25"/>
      <c r="O49" s="67"/>
      <c r="P49" s="25"/>
      <c r="Q49" s="26"/>
      <c r="R49" s="26"/>
      <c r="S49" s="26"/>
    </row>
    <row r="50" spans="1:19" ht="33.75">
      <c r="A50" s="65" t="s">
        <v>103</v>
      </c>
      <c r="B50" s="100" t="s">
        <v>65</v>
      </c>
      <c r="C50" s="104" t="s">
        <v>80</v>
      </c>
      <c r="D50" s="107">
        <v>1</v>
      </c>
      <c r="E50" s="107">
        <v>1</v>
      </c>
      <c r="F50" s="66">
        <v>2422.6469999999999</v>
      </c>
      <c r="G50" s="31">
        <v>2422.6469999999999</v>
      </c>
      <c r="H50" s="66">
        <v>2422.6469999999999</v>
      </c>
      <c r="I50" s="24">
        <v>2422.6469999999999</v>
      </c>
      <c r="J50" s="24">
        <f t="shared" si="0"/>
        <v>0</v>
      </c>
      <c r="K50" s="23"/>
      <c r="L50" s="25"/>
      <c r="M50" s="25"/>
      <c r="N50" s="25"/>
      <c r="O50" s="67"/>
      <c r="P50" s="25"/>
      <c r="Q50" s="26"/>
      <c r="R50" s="26"/>
      <c r="S50" s="26"/>
    </row>
    <row r="51" spans="1:19" ht="33.75">
      <c r="A51" s="65" t="s">
        <v>104</v>
      </c>
      <c r="B51" s="105" t="s">
        <v>81</v>
      </c>
      <c r="C51" s="92" t="s">
        <v>68</v>
      </c>
      <c r="D51" s="96">
        <v>2</v>
      </c>
      <c r="E51" s="96">
        <v>2</v>
      </c>
      <c r="F51" s="66">
        <v>2390.1079599999998</v>
      </c>
      <c r="G51" s="31">
        <v>2390.1079599999998</v>
      </c>
      <c r="H51" s="66">
        <v>2390.1079599999998</v>
      </c>
      <c r="I51" s="24">
        <v>2390.1079599999998</v>
      </c>
      <c r="J51" s="24">
        <f t="shared" si="0"/>
        <v>0</v>
      </c>
      <c r="K51" s="23"/>
      <c r="L51" s="25"/>
      <c r="M51" s="25"/>
      <c r="N51" s="25"/>
      <c r="O51" s="67"/>
      <c r="P51" s="25"/>
      <c r="Q51" s="26"/>
      <c r="R51" s="26"/>
      <c r="S51" s="26"/>
    </row>
    <row r="52" spans="1:19" ht="56.25">
      <c r="A52" s="65" t="s">
        <v>105</v>
      </c>
      <c r="B52" s="100" t="s">
        <v>82</v>
      </c>
      <c r="C52" s="92" t="s">
        <v>68</v>
      </c>
      <c r="D52" s="96">
        <v>1</v>
      </c>
      <c r="E52" s="96">
        <v>0</v>
      </c>
      <c r="F52" s="66">
        <v>39950</v>
      </c>
      <c r="G52" s="31">
        <v>0</v>
      </c>
      <c r="H52" s="66">
        <v>39950</v>
      </c>
      <c r="I52" s="24">
        <v>0</v>
      </c>
      <c r="J52" s="24">
        <f t="shared" si="0"/>
        <v>-39950</v>
      </c>
      <c r="K52" s="23"/>
      <c r="L52" s="25"/>
      <c r="M52" s="25"/>
      <c r="N52" s="25"/>
      <c r="O52" s="67"/>
      <c r="P52" s="25"/>
      <c r="Q52" s="26"/>
      <c r="R52" s="26"/>
      <c r="S52" s="26"/>
    </row>
    <row r="53" spans="1:19" ht="45">
      <c r="A53" s="65" t="s">
        <v>106</v>
      </c>
      <c r="B53" s="100" t="s">
        <v>83</v>
      </c>
      <c r="C53" s="92" t="s">
        <v>68</v>
      </c>
      <c r="D53" s="96">
        <v>2</v>
      </c>
      <c r="E53" s="96">
        <v>0</v>
      </c>
      <c r="F53" s="66">
        <v>7430.1071400000001</v>
      </c>
      <c r="G53" s="31">
        <v>0</v>
      </c>
      <c r="H53" s="66">
        <v>7430.1071400000001</v>
      </c>
      <c r="I53" s="24">
        <v>0</v>
      </c>
      <c r="J53" s="24">
        <f t="shared" si="0"/>
        <v>-7430.1071400000001</v>
      </c>
      <c r="K53" s="23"/>
      <c r="L53" s="25"/>
      <c r="M53" s="25"/>
      <c r="N53" s="25"/>
      <c r="O53" s="67"/>
      <c r="P53" s="25"/>
      <c r="Q53" s="26"/>
      <c r="R53" s="26"/>
      <c r="S53" s="26"/>
    </row>
    <row r="54" spans="1:19" ht="78.75">
      <c r="A54" s="65" t="s">
        <v>107</v>
      </c>
      <c r="B54" s="100" t="s">
        <v>84</v>
      </c>
      <c r="C54" s="92" t="s">
        <v>68</v>
      </c>
      <c r="D54" s="96">
        <v>1</v>
      </c>
      <c r="E54" s="96">
        <v>1</v>
      </c>
      <c r="F54" s="66">
        <v>27262.7</v>
      </c>
      <c r="G54" s="31">
        <v>27262.7</v>
      </c>
      <c r="H54" s="66">
        <v>27262.7</v>
      </c>
      <c r="I54" s="24">
        <v>27262.7</v>
      </c>
      <c r="J54" s="24">
        <f t="shared" si="0"/>
        <v>0</v>
      </c>
      <c r="K54" s="23"/>
      <c r="L54" s="25"/>
      <c r="M54" s="25"/>
      <c r="N54" s="25"/>
      <c r="O54" s="67"/>
      <c r="P54" s="25"/>
      <c r="Q54" s="26"/>
      <c r="R54" s="26"/>
      <c r="S54" s="26"/>
    </row>
    <row r="55" spans="1:19">
      <c r="A55" s="65"/>
      <c r="B55" s="106" t="s">
        <v>85</v>
      </c>
      <c r="C55" s="92"/>
      <c r="D55" s="96"/>
      <c r="E55" s="96"/>
      <c r="F55" s="66"/>
      <c r="G55" s="31"/>
      <c r="H55" s="66"/>
      <c r="I55" s="24"/>
      <c r="J55" s="24"/>
      <c r="K55" s="23"/>
      <c r="L55" s="25"/>
      <c r="M55" s="25"/>
      <c r="N55" s="25"/>
      <c r="O55" s="67"/>
      <c r="P55" s="25"/>
      <c r="Q55" s="26"/>
      <c r="R55" s="26"/>
      <c r="S55" s="26"/>
    </row>
    <row r="56" spans="1:19">
      <c r="A56" s="111" t="s">
        <v>108</v>
      </c>
      <c r="B56" s="103" t="s">
        <v>86</v>
      </c>
      <c r="C56" s="92" t="s">
        <v>56</v>
      </c>
      <c r="D56" s="96">
        <v>1</v>
      </c>
      <c r="E56" s="96">
        <v>1</v>
      </c>
      <c r="F56" s="66">
        <v>47647.544999999998</v>
      </c>
      <c r="G56" s="31">
        <v>47647.544999999998</v>
      </c>
      <c r="H56" s="66">
        <v>47647.544999999998</v>
      </c>
      <c r="I56" s="24">
        <v>47647.544999999998</v>
      </c>
      <c r="J56" s="24">
        <f t="shared" si="0"/>
        <v>0</v>
      </c>
      <c r="K56" s="23"/>
      <c r="L56" s="25"/>
      <c r="M56" s="25"/>
      <c r="N56" s="25"/>
      <c r="O56" s="67"/>
      <c r="P56" s="25"/>
      <c r="Q56" s="26"/>
      <c r="R56" s="26"/>
      <c r="S56" s="26"/>
    </row>
    <row r="57" spans="1:19" s="57" customFormat="1" ht="23.25" customHeight="1">
      <c r="A57" s="68"/>
      <c r="B57" s="37" t="s">
        <v>54</v>
      </c>
      <c r="C57" s="64"/>
      <c r="D57" s="71"/>
      <c r="E57" s="71"/>
      <c r="F57" s="70">
        <f>SUM(F39:F56)</f>
        <v>233346.53056000004</v>
      </c>
      <c r="G57" s="70">
        <f t="shared" ref="G57:H57" si="3">SUM(G39:G56)</f>
        <v>185966.42342000001</v>
      </c>
      <c r="H57" s="70">
        <f t="shared" si="3"/>
        <v>233346.53056000004</v>
      </c>
      <c r="I57" s="70">
        <f>SUM(I39:I56)</f>
        <v>185966.42342000001</v>
      </c>
      <c r="J57" s="70">
        <f>I57-H57</f>
        <v>-47380.107140000036</v>
      </c>
      <c r="K57" s="89"/>
      <c r="L57" s="70">
        <f t="shared" ref="L57:S57" si="4">L39+L56</f>
        <v>0</v>
      </c>
      <c r="M57" s="70">
        <f t="shared" si="4"/>
        <v>0</v>
      </c>
      <c r="N57" s="70">
        <f t="shared" si="4"/>
        <v>0</v>
      </c>
      <c r="O57" s="70">
        <f t="shared" si="4"/>
        <v>0</v>
      </c>
      <c r="P57" s="70">
        <f t="shared" si="4"/>
        <v>0</v>
      </c>
      <c r="Q57" s="70">
        <f t="shared" si="4"/>
        <v>0</v>
      </c>
      <c r="R57" s="70">
        <f t="shared" si="4"/>
        <v>0</v>
      </c>
      <c r="S57" s="70">
        <f t="shared" si="4"/>
        <v>0</v>
      </c>
    </row>
    <row r="58" spans="1:19" s="72" customFormat="1" ht="27.75" customHeight="1">
      <c r="A58" s="29"/>
      <c r="B58" s="63" t="s">
        <v>55</v>
      </c>
      <c r="C58" s="29"/>
      <c r="D58" s="29"/>
      <c r="E58" s="29"/>
      <c r="F58" s="108">
        <f>F36+F57</f>
        <v>427011.57686000003</v>
      </c>
      <c r="G58" s="108">
        <f t="shared" ref="G58:J58" si="5">G36+G57</f>
        <v>379631.46971999999</v>
      </c>
      <c r="H58" s="108">
        <f t="shared" si="5"/>
        <v>427011.57686000003</v>
      </c>
      <c r="I58" s="108">
        <f>I36+I57</f>
        <v>379631.46971999999</v>
      </c>
      <c r="J58" s="108">
        <f t="shared" si="5"/>
        <v>-47380.107140000036</v>
      </c>
      <c r="K58" s="90"/>
      <c r="L58" s="74">
        <f>L36+L57</f>
        <v>0</v>
      </c>
      <c r="M58" s="74">
        <f t="shared" ref="M58:S58" si="6">M36+M57</f>
        <v>0</v>
      </c>
      <c r="N58" s="74">
        <f t="shared" si="6"/>
        <v>0</v>
      </c>
      <c r="O58" s="74">
        <f t="shared" si="6"/>
        <v>0</v>
      </c>
      <c r="P58" s="74">
        <f t="shared" si="6"/>
        <v>0</v>
      </c>
      <c r="Q58" s="74">
        <f t="shared" si="6"/>
        <v>0</v>
      </c>
      <c r="R58" s="74">
        <f t="shared" si="6"/>
        <v>0</v>
      </c>
      <c r="S58" s="74">
        <f t="shared" si="6"/>
        <v>0</v>
      </c>
    </row>
    <row r="59" spans="1:19" s="55" customFormat="1">
      <c r="A59" s="58"/>
      <c r="B59" s="59"/>
      <c r="C59" s="58"/>
      <c r="D59" s="58"/>
      <c r="E59" s="58"/>
      <c r="F59" s="58"/>
      <c r="G59" s="58"/>
      <c r="H59" s="60"/>
      <c r="I59" s="61"/>
      <c r="J59" s="61"/>
      <c r="K59" s="61"/>
      <c r="L59" s="61"/>
      <c r="M59" s="61"/>
      <c r="N59" s="61"/>
      <c r="O59" s="62"/>
      <c r="P59" s="61"/>
      <c r="Q59" s="22"/>
      <c r="R59" s="22"/>
      <c r="S59" s="22"/>
    </row>
    <row r="61" spans="1:19" s="80" customFormat="1" ht="15">
      <c r="A61" s="76"/>
      <c r="B61" s="77"/>
      <c r="C61" s="76"/>
      <c r="D61" s="76"/>
      <c r="E61" s="76"/>
      <c r="F61" s="112"/>
      <c r="G61" s="112"/>
      <c r="H61" s="112"/>
      <c r="I61" s="78"/>
      <c r="J61" s="78"/>
      <c r="K61" s="78"/>
      <c r="L61" s="78"/>
      <c r="M61" s="78"/>
      <c r="N61" s="78"/>
      <c r="O61" s="79"/>
      <c r="P61" s="78"/>
      <c r="Q61" s="77"/>
      <c r="R61" s="77"/>
      <c r="S61" s="77"/>
    </row>
    <row r="62" spans="1:19" s="87" customFormat="1" ht="15">
      <c r="A62" s="81"/>
      <c r="B62" s="82"/>
      <c r="C62" s="81"/>
      <c r="D62" s="81"/>
      <c r="E62" s="81"/>
      <c r="F62" s="83"/>
      <c r="G62" s="83"/>
      <c r="H62" s="84"/>
      <c r="I62" s="85"/>
      <c r="J62" s="85"/>
      <c r="K62" s="85"/>
      <c r="L62" s="85"/>
      <c r="M62" s="85"/>
      <c r="N62" s="85"/>
      <c r="O62" s="86"/>
      <c r="P62" s="85"/>
      <c r="Q62" s="82"/>
      <c r="R62" s="82"/>
      <c r="S62" s="82"/>
    </row>
    <row r="63" spans="1:19" s="87" customFormat="1" ht="15">
      <c r="A63" s="81"/>
      <c r="B63" s="82"/>
      <c r="C63" s="81"/>
      <c r="D63" s="81"/>
      <c r="E63" s="81"/>
      <c r="F63" s="83"/>
      <c r="G63" s="83"/>
      <c r="H63" s="84"/>
      <c r="I63" s="85"/>
      <c r="J63" s="85"/>
      <c r="K63" s="85"/>
      <c r="L63" s="85"/>
      <c r="M63" s="85"/>
      <c r="N63" s="85"/>
      <c r="O63" s="86"/>
      <c r="P63" s="85"/>
      <c r="Q63" s="82"/>
      <c r="R63" s="82"/>
      <c r="S63" s="82"/>
    </row>
    <row r="64" spans="1:19" s="87" customFormat="1" ht="15">
      <c r="A64" s="81"/>
      <c r="B64" s="77"/>
      <c r="C64" s="81"/>
      <c r="D64" s="81"/>
      <c r="E64" s="81"/>
      <c r="F64" s="83"/>
      <c r="G64" s="83"/>
      <c r="H64" s="84"/>
      <c r="I64" s="85"/>
      <c r="J64" s="85"/>
      <c r="K64" s="85"/>
      <c r="L64" s="85"/>
      <c r="M64" s="85"/>
      <c r="N64" s="85"/>
      <c r="O64" s="86"/>
      <c r="P64" s="85"/>
      <c r="Q64" s="82"/>
      <c r="R64" s="82"/>
      <c r="S64" s="82"/>
    </row>
    <row r="65" spans="1:19" s="87" customFormat="1" ht="3" customHeight="1">
      <c r="A65" s="81"/>
      <c r="B65" s="77"/>
      <c r="C65" s="81"/>
      <c r="D65" s="81"/>
      <c r="E65" s="81"/>
      <c r="F65" s="83"/>
      <c r="G65" s="83"/>
      <c r="H65" s="84"/>
      <c r="I65" s="85"/>
      <c r="J65" s="85"/>
      <c r="K65" s="85"/>
      <c r="L65" s="85"/>
      <c r="M65" s="85"/>
      <c r="N65" s="85"/>
      <c r="O65" s="86"/>
      <c r="P65" s="85"/>
      <c r="Q65" s="82"/>
      <c r="R65" s="82"/>
      <c r="S65" s="82"/>
    </row>
    <row r="66" spans="1:19" s="87" customFormat="1" ht="15">
      <c r="A66" s="81"/>
      <c r="B66" s="77"/>
      <c r="C66" s="81"/>
      <c r="D66" s="81"/>
      <c r="E66" s="81"/>
      <c r="F66" s="112"/>
      <c r="G66" s="112"/>
      <c r="H66" s="112"/>
      <c r="I66" s="85"/>
      <c r="J66" s="85"/>
      <c r="K66" s="85"/>
      <c r="L66" s="85"/>
      <c r="M66" s="85"/>
      <c r="N66" s="85"/>
      <c r="O66" s="86"/>
      <c r="P66" s="85"/>
      <c r="Q66" s="82"/>
      <c r="R66" s="82"/>
      <c r="S66" s="82"/>
    </row>
    <row r="67" spans="1:19" s="87" customFormat="1" ht="15">
      <c r="A67" s="81"/>
      <c r="B67" s="77"/>
      <c r="C67" s="81"/>
      <c r="D67" s="81"/>
      <c r="E67" s="81"/>
      <c r="F67" s="83"/>
      <c r="G67" s="83"/>
      <c r="H67" s="84"/>
      <c r="I67" s="85"/>
      <c r="J67" s="85"/>
      <c r="K67" s="85"/>
      <c r="L67" s="85"/>
      <c r="M67" s="85"/>
      <c r="N67" s="85"/>
      <c r="O67" s="86"/>
      <c r="P67" s="85"/>
      <c r="Q67" s="82"/>
      <c r="R67" s="82"/>
      <c r="S67" s="82"/>
    </row>
    <row r="68" spans="1:19" s="87" customFormat="1" ht="15">
      <c r="A68" s="81"/>
      <c r="B68" s="77"/>
      <c r="C68" s="81"/>
      <c r="D68" s="81"/>
      <c r="E68" s="81"/>
      <c r="F68" s="112"/>
      <c r="G68" s="112"/>
      <c r="H68" s="112"/>
      <c r="I68" s="85"/>
      <c r="J68" s="85"/>
      <c r="K68" s="85"/>
      <c r="L68" s="85"/>
      <c r="M68" s="85"/>
      <c r="N68" s="85"/>
      <c r="O68" s="86"/>
      <c r="P68" s="85"/>
      <c r="Q68" s="82"/>
      <c r="R68" s="82"/>
      <c r="S68" s="82"/>
    </row>
  </sheetData>
  <mergeCells count="21">
    <mergeCell ref="A9:S9"/>
    <mergeCell ref="A10:S10"/>
    <mergeCell ref="A11:S11"/>
    <mergeCell ref="A12:S12"/>
    <mergeCell ref="A15:S15"/>
    <mergeCell ref="A14:S14"/>
    <mergeCell ref="F68:H68"/>
    <mergeCell ref="C21:C22"/>
    <mergeCell ref="B21:B22"/>
    <mergeCell ref="A18:D19"/>
    <mergeCell ref="F61:H61"/>
    <mergeCell ref="F66:H66"/>
    <mergeCell ref="E18:S19"/>
    <mergeCell ref="A20:A22"/>
    <mergeCell ref="B20:S20"/>
    <mergeCell ref="D21:E21"/>
    <mergeCell ref="F21:G21"/>
    <mergeCell ref="H21:K21"/>
    <mergeCell ref="L21:O21"/>
    <mergeCell ref="P21:Q21"/>
    <mergeCell ref="R21:S21"/>
  </mergeCells>
  <pageMargins left="0.23622047244094491" right="0.27559055118110237" top="0" bottom="0" header="0.23622047244094491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J15" sqref="J15"/>
    </sheetView>
  </sheetViews>
  <sheetFormatPr defaultRowHeight="15"/>
  <cols>
    <col min="1" max="1" width="42.42578125" style="2" customWidth="1"/>
    <col min="2" max="6" width="17.7109375" style="2" customWidth="1"/>
  </cols>
  <sheetData>
    <row r="1" spans="1:6">
      <c r="A1" s="5"/>
      <c r="B1" s="5"/>
      <c r="C1" s="5"/>
      <c r="D1" s="5"/>
      <c r="E1" s="5"/>
      <c r="F1" s="6" t="s">
        <v>21</v>
      </c>
    </row>
    <row r="2" spans="1:6">
      <c r="A2" s="5"/>
      <c r="B2" s="5"/>
      <c r="C2" s="5"/>
      <c r="D2" s="5"/>
      <c r="E2" s="5"/>
      <c r="F2" s="6" t="s">
        <v>22</v>
      </c>
    </row>
    <row r="3" spans="1:6">
      <c r="A3" s="5"/>
      <c r="B3" s="5"/>
      <c r="C3" s="5"/>
      <c r="D3" s="5"/>
      <c r="E3" s="5"/>
      <c r="F3" s="6" t="s">
        <v>23</v>
      </c>
    </row>
    <row r="4" spans="1:6">
      <c r="A4" s="5"/>
      <c r="B4" s="5"/>
      <c r="C4" s="5"/>
      <c r="D4" s="5"/>
      <c r="E4" s="5"/>
      <c r="F4" s="6" t="s">
        <v>24</v>
      </c>
    </row>
    <row r="5" spans="1:6">
      <c r="A5" s="5"/>
      <c r="B5" s="5"/>
      <c r="C5" s="5"/>
      <c r="D5" s="5"/>
      <c r="E5" s="5"/>
      <c r="F5" s="6" t="s">
        <v>25</v>
      </c>
    </row>
    <row r="6" spans="1:6">
      <c r="A6" s="5"/>
      <c r="B6" s="5"/>
      <c r="C6" s="5"/>
      <c r="D6" s="5"/>
      <c r="E6" s="5"/>
      <c r="F6" s="6" t="s">
        <v>26</v>
      </c>
    </row>
    <row r="7" spans="1:6">
      <c r="A7" s="5"/>
      <c r="B7" s="5"/>
      <c r="C7" s="5"/>
      <c r="D7" s="5"/>
      <c r="E7" s="5"/>
      <c r="F7" s="5"/>
    </row>
    <row r="8" spans="1:6" ht="108" customHeight="1">
      <c r="A8" s="7" t="s">
        <v>44</v>
      </c>
      <c r="B8" s="7" t="s">
        <v>27</v>
      </c>
      <c r="C8" s="7" t="s">
        <v>28</v>
      </c>
      <c r="D8" s="7" t="s">
        <v>29</v>
      </c>
      <c r="E8" s="7" t="s">
        <v>30</v>
      </c>
      <c r="F8" s="7" t="s">
        <v>31</v>
      </c>
    </row>
    <row r="9" spans="1:6" ht="51">
      <c r="A9" s="3" t="s">
        <v>32</v>
      </c>
      <c r="B9" s="9" t="s">
        <v>46</v>
      </c>
      <c r="C9" s="9" t="s">
        <v>46</v>
      </c>
      <c r="D9" s="9" t="s">
        <v>46</v>
      </c>
      <c r="E9" s="9" t="s">
        <v>46</v>
      </c>
      <c r="F9" s="9"/>
    </row>
    <row r="10" spans="1:6" ht="53.25" customHeight="1">
      <c r="A10" s="3" t="s">
        <v>87</v>
      </c>
      <c r="B10" s="9">
        <v>79</v>
      </c>
      <c r="C10" s="9">
        <v>79</v>
      </c>
      <c r="D10" s="9">
        <v>79</v>
      </c>
      <c r="E10" s="9">
        <v>0.16</v>
      </c>
      <c r="F10" s="9"/>
    </row>
    <row r="11" spans="1:6" ht="51">
      <c r="A11" s="3" t="s">
        <v>88</v>
      </c>
      <c r="B11" s="9">
        <v>71</v>
      </c>
      <c r="C11" s="9">
        <v>71</v>
      </c>
      <c r="D11" s="9">
        <v>71</v>
      </c>
      <c r="E11" s="9">
        <v>4.8000000000000001E-2</v>
      </c>
      <c r="F11" s="9"/>
    </row>
    <row r="12" spans="1:6" ht="38.25">
      <c r="A12" s="3" t="s">
        <v>33</v>
      </c>
      <c r="B12" s="9">
        <v>14.95</v>
      </c>
      <c r="C12" s="9">
        <v>14.95</v>
      </c>
      <c r="D12" s="9">
        <v>14.95</v>
      </c>
      <c r="E12" s="9">
        <v>0</v>
      </c>
      <c r="F12" s="9"/>
    </row>
    <row r="13" spans="1:6" ht="38.25">
      <c r="A13" s="3" t="s">
        <v>34</v>
      </c>
      <c r="B13" s="109">
        <v>275</v>
      </c>
      <c r="C13" s="109">
        <v>275</v>
      </c>
      <c r="D13" s="109">
        <v>213</v>
      </c>
      <c r="E13" s="110">
        <f>D13/C13</f>
        <v>0.77454545454545454</v>
      </c>
      <c r="F13" s="4"/>
    </row>
    <row r="14" spans="1:6">
      <c r="A14" s="4" t="s">
        <v>35</v>
      </c>
      <c r="B14" s="4"/>
      <c r="C14" s="4"/>
      <c r="D14" s="4"/>
      <c r="E14" s="4"/>
      <c r="F14" s="4"/>
    </row>
    <row r="15" spans="1:6" ht="15" customHeight="1">
      <c r="A15" s="5"/>
      <c r="B15" s="5"/>
      <c r="C15" s="5"/>
      <c r="D15" s="5"/>
      <c r="E15" s="5"/>
      <c r="F15" s="5"/>
    </row>
    <row r="16" spans="1:6" ht="16.5">
      <c r="A16" s="8" t="s">
        <v>45</v>
      </c>
      <c r="B16" s="5"/>
      <c r="C16" s="5"/>
      <c r="D16" s="5"/>
      <c r="E16" s="5"/>
      <c r="F16" s="5"/>
    </row>
  </sheetData>
  <pageMargins left="0.47" right="0.4" top="0.44" bottom="0.4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приложение 4 продолжение</vt:lpstr>
      <vt:lpstr>'приложение 4'!Заголовки_для_печати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Admin</cp:lastModifiedBy>
  <cp:lastPrinted>2021-12-08T04:39:57Z</cp:lastPrinted>
  <dcterms:created xsi:type="dcterms:W3CDTF">2017-06-02T04:26:59Z</dcterms:created>
  <dcterms:modified xsi:type="dcterms:W3CDTF">2022-03-17T08:01:15Z</dcterms:modified>
</cp:coreProperties>
</file>